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GOST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D9" i="5" l="1"/>
  <c r="E31" i="5" l="1"/>
  <c r="D29" i="5"/>
  <c r="D16" i="5"/>
  <c r="D10" i="5" l="1"/>
  <c r="D17" i="5"/>
  <c r="E34" i="5"/>
  <c r="F34" i="5"/>
  <c r="G34" i="5"/>
  <c r="H34" i="5"/>
  <c r="I34" i="5"/>
  <c r="J34" i="5"/>
  <c r="D34" i="5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Factura extraviadas por el mensajero que recibio el servicio.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del Portal.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del portal.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EN PUBLICIDAD OBJETAL 2.2.2.1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EN PUBLICIDAD OBJETAL 2.2.2.1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EN PUBLICIDAD OBJETAL 2.2.2.1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EN PUBLICIDAD OBJETAL 2.2.2.1</t>
        </r>
      </text>
    </comment>
    <comment ref="C1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EN PUBLICIDAD OBJETAL 2.2.2.1</t>
        </r>
      </text>
    </comment>
  </commentList>
</comments>
</file>

<file path=xl/sharedStrings.xml><?xml version="1.0" encoding="utf-8"?>
<sst xmlns="http://schemas.openxmlformats.org/spreadsheetml/2006/main" count="303" uniqueCount="217">
  <si>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</si>
  <si>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</si>
  <si>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</si>
  <si>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</si>
  <si>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</si>
  <si>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</si>
  <si>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</si>
  <si>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</si>
  <si>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</si>
  <si>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</si>
  <si>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</si>
  <si>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</si>
  <si>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</si>
  <si>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</si>
  <si>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</si>
  <si>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</si>
  <si>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</si>
  <si>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</si>
  <si>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</si>
  <si>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</si>
  <si>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</si>
  <si>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</si>
  <si>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</si>
  <si>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</si>
  <si>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</si>
  <si>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</si>
  <si>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</si>
  <si>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</si>
  <si>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</si>
  <si>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</si>
  <si>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</si>
  <si>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</si>
  <si>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</si>
  <si>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</si>
  <si>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</si>
  <si>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</si>
  <si>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</si>
  <si>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</si>
  <si>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</si>
  <si>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</si>
  <si>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</si>
  <si>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</si>
  <si>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</si>
  <si>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</si>
  <si>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</si>
  <si>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</si>
  <si>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</si>
  <si>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</si>
  <si>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</si>
  <si>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</si>
  <si>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</si>
  <si>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</si>
  <si>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</si>
  <si>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</si>
  <si>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</si>
  <si>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</si>
  <si>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</si>
  <si>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</si>
  <si>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</si>
  <si>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</si>
  <si>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</si>
  <si>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</si>
  <si>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</si>
  <si>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</si>
  <si>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</si>
  <si>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</si>
  <si>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</si>
  <si>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</si>
  <si>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</si>
  <si>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</si>
  <si>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</si>
  <si>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</si>
  <si>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</si>
  <si>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</si>
  <si>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</si>
  <si>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</si>
  <si>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</si>
  <si>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</si>
  <si>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</si>
  <si>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</si>
  <si>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</si>
  <si>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</si>
  <si>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</si>
  <si>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</si>
  <si>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</si>
  <si>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</si>
  <si>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</si>
  <si>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</si>
  <si>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</si>
  <si>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</si>
  <si>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</si>
  <si>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</si>
  <si>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</si>
  <si>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</si>
  <si>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</si>
  <si>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</si>
  <si>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</si>
  <si>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</si>
  <si>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</si>
  <si>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</si>
  <si>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</si>
  <si>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</si>
  <si>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</si>
  <si>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</si>
  <si>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</si>
  <si>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</si>
  <si>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</si>
  <si>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</si>
  <si>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</si>
  <si>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</si>
  <si>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</si>
  <si>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</si>
  <si>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</si>
  <si>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</si>
  <si>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</si>
  <si>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</si>
  <si>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</si>
  <si>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</si>
  <si>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</si>
  <si>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</si>
  <si>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</si>
  <si>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</si>
  <si>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</si>
  <si>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</si>
  <si>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</si>
  <si>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</si>
  <si>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</si>
  <si>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</si>
  <si>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</si>
  <si>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</si>
  <si>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</si>
  <si>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</si>
  <si>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</si>
  <si>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</si>
  <si>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</si>
  <si>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</si>
  <si>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</si>
  <si>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</si>
  <si>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</si>
  <si>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</si>
  <si>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</si>
  <si>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</si>
  <si>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</si>
  <si>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</si>
  <si>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</si>
  <si>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</si>
  <si>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</si>
  <si>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</si>
  <si>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</si>
  <si>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</si>
  <si>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</si>
  <si>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</si>
  <si>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</si>
  <si>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</si>
  <si>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</si>
  <si>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</si>
  <si>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</si>
  <si>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</si>
  <si>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</si>
  <si>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</si>
  <si>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</si>
  <si>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JURIDICOS</t>
  </si>
  <si>
    <t>MIRLA J. RODRIGUEZ</t>
  </si>
  <si>
    <t>20% PEND. PROGRAMAS Y EQUIPOS INFORMATICOS</t>
  </si>
  <si>
    <t>IQTEK SOLUTIONS</t>
  </si>
  <si>
    <t>MULTICOMPUTOS</t>
  </si>
  <si>
    <t>PAGO PENDIENTE (20%)INFRAESTRUCTURA PORTAL.</t>
  </si>
  <si>
    <t>04/02/20116</t>
  </si>
  <si>
    <t>RENOVACION DE PERIODICO</t>
  </si>
  <si>
    <t>PUBLICACIONES AHORA</t>
  </si>
  <si>
    <t>CERTV</t>
  </si>
  <si>
    <t>TONER DEPOT</t>
  </si>
  <si>
    <t>ADQUISICION DE MATERIAL GASTABLE</t>
  </si>
  <si>
    <t>METROTEC, SRL</t>
  </si>
  <si>
    <t>EL CARIBE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</si>
  <si>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</si>
  <si>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</si>
  <si>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</si>
  <si>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</si>
  <si>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COMENTARIOS:</t>
  </si>
  <si>
    <t>BANCO CENNTRAL</t>
  </si>
  <si>
    <t>ADQUISICION DETECTOR DE METAL</t>
  </si>
  <si>
    <t>PERSEUS COMERCIAL</t>
  </si>
  <si>
    <t>ADQUISICION ARTICULOS FERRETEROS</t>
  </si>
  <si>
    <t>Despues del proceso de realizacion del proceso de contrato ahora no se puede por la circular No. PR-IN 2016130729 d/f 31/05/2016</t>
  </si>
  <si>
    <t>10% PUBLICIDAD Y PROPAGANDA DESDE  ABRIL HASTA JULIO 2016</t>
  </si>
  <si>
    <t>COMPU-OFFICE DOMINICANA</t>
  </si>
  <si>
    <t>AQUISICION DE PINTURAS P/DGCP.</t>
  </si>
  <si>
    <t>Aun no hemos recibido cuota del portal desde octubre-diciembre 2015 y enero -julio 2016</t>
  </si>
  <si>
    <t>Todo lo relativo a este concepto esta esperando la cuota de publicidad asignada, objetal 2.2.2.1</t>
  </si>
  <si>
    <t>PUBLICIDAD ( Renovacion de Periodicos )</t>
  </si>
  <si>
    <t>INDRA SISTEMAS</t>
  </si>
  <si>
    <t>PAGO DE HITOS 3,4 ,5 Y 6 IMPLEMENTACION PORTAL</t>
  </si>
  <si>
    <t>GTG INDUSTRIAL</t>
  </si>
  <si>
    <t>ARTICULOS DE LIMPIEZA</t>
  </si>
  <si>
    <t>PUBLI MASTER</t>
  </si>
  <si>
    <t>ADQUISICION DE ALFOMBRAS</t>
  </si>
  <si>
    <t>AETOS</t>
  </si>
  <si>
    <t>ADQUISICION DE BOLSAS POLIESTER SERIGRAFIADAS</t>
  </si>
  <si>
    <t>MILENA TOURS</t>
  </si>
  <si>
    <t>SEGURO DE VIAJE SYLVANA GALVEZ</t>
  </si>
  <si>
    <t>P.A CATERING</t>
  </si>
  <si>
    <t>SERVICIO DE COFFE BREAK Y ALMUERZOS PERSONAL USAID</t>
  </si>
  <si>
    <t>ONEWM</t>
  </si>
  <si>
    <t>SERVICIO DE COFFE BREAK Y ALMUERZOS</t>
  </si>
  <si>
    <t>PROVESOL</t>
  </si>
  <si>
    <t>ADQUISICION DE DISCO DURO EXTERNO</t>
  </si>
  <si>
    <t xml:space="preserve">                                     01/01/2014 HASTA 31/08/2016</t>
  </si>
  <si>
    <t>PARQUEOS  ABRIL/MAYO/JUNIO/JULIO/OCTUBRE/ NOV/ ENERO/FEBRERO/ABRIL/MAYO/JUNIO/JULIO/AGOSTO/SEPTIEMBRE/OCTUBRE/NOVIEMBRE/DICIEMBRE  2015/ENERO/FEBRERO/MARZO7ABRIL/MAYO/JUNIO/JULIO/AGOSTO  2016</t>
  </si>
  <si>
    <t>PUBLI-IMPRESOS</t>
  </si>
  <si>
    <t>PBS</t>
  </si>
  <si>
    <t>ADQUISICION DE CARNETS</t>
  </si>
  <si>
    <t>ADQUISICION DE CILINDRO XEROX P/IMPRESORA</t>
  </si>
  <si>
    <t>FELIX ARIEL SANTANA R.</t>
  </si>
  <si>
    <t>SERVICIOS NOTARIALES</t>
  </si>
  <si>
    <t>CLARO</t>
  </si>
  <si>
    <t>LLAMADAS TELEFONICAS,FLOTAS Y BANDA 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</si>
</sst>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43" fontId="1" fillId="0" borderId="1" xfId="1" applyFont="1" applyBorder="1" applyAlignment="1">
      <alignment horizontal="righ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8" t="s">
        <v>17</v>
      </c>
      <c r="B45" s="79"/>
      <c r="C45" s="79"/>
      <c r="D45" s="79"/>
      <c r="E45" s="8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abSelected="1" topLeftCell="A10" workbookViewId="0">
      <selection activeCell="H30" sqref="H30"/>
    </sheetView>
  </sheetViews>
  <sheetFormatPr baseColWidth="10" defaultRowHeight="15" x14ac:dyDescent="0.25"/>
  <cols>
    <col min="1" max="1" width="11" customWidth="1"/>
    <col min="2" max="2" width="27" customWidth="1"/>
    <col min="3" max="3" width="59.7109375" customWidth="1"/>
    <col min="4" max="4" width="17" customWidth="1"/>
    <col min="5" max="5" width="15" customWidth="1"/>
    <col min="6" max="6" width="14.7109375" customWidth="1"/>
    <col min="7" max="7" width="13.425781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175</v>
      </c>
      <c r="C2" s="47"/>
      <c r="D2" s="12"/>
    </row>
    <row r="3" spans="1:11" x14ac:dyDescent="0.25">
      <c r="B3" s="48" t="s">
        <v>176</v>
      </c>
      <c r="C3" s="4"/>
      <c r="D3" s="12"/>
    </row>
    <row r="4" spans="1:11" x14ac:dyDescent="0.25">
      <c r="B4" s="7"/>
      <c r="C4" s="8" t="s">
        <v>177</v>
      </c>
      <c r="D4" s="8"/>
      <c r="E4" s="7"/>
    </row>
    <row r="5" spans="1:11" x14ac:dyDescent="0.25">
      <c r="B5" s="7"/>
      <c r="C5" s="75" t="s">
        <v>178</v>
      </c>
      <c r="D5" s="8"/>
      <c r="E5" s="7"/>
      <c r="G5" t="s">
        <v>160</v>
      </c>
    </row>
    <row r="6" spans="1:11" x14ac:dyDescent="0.25">
      <c r="B6" s="7"/>
      <c r="C6" s="76" t="s">
        <v>207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208</v>
      </c>
      <c r="D9" s="58">
        <f>E9+F9+G9+H9+I9</f>
        <v>189000</v>
      </c>
      <c r="E9" s="58">
        <v>7000</v>
      </c>
      <c r="F9" s="58">
        <v>7000</v>
      </c>
      <c r="G9" s="58">
        <v>7000</v>
      </c>
      <c r="H9" s="62">
        <v>21000</v>
      </c>
      <c r="I9" s="73">
        <v>147000</v>
      </c>
      <c r="J9" s="63"/>
      <c r="K9" s="55"/>
    </row>
    <row r="10" spans="1:11" x14ac:dyDescent="0.25">
      <c r="A10" s="53">
        <v>42631</v>
      </c>
      <c r="B10" s="54" t="s">
        <v>186</v>
      </c>
      <c r="C10" s="57" t="s">
        <v>187</v>
      </c>
      <c r="D10" s="58">
        <f>H10</f>
        <v>3137.38</v>
      </c>
      <c r="E10" s="58"/>
      <c r="F10" s="58"/>
      <c r="G10" s="58"/>
      <c r="H10" s="62">
        <v>3137.38</v>
      </c>
      <c r="I10" s="73"/>
      <c r="J10" s="63"/>
      <c r="K10" s="55"/>
    </row>
    <row r="11" spans="1:11" x14ac:dyDescent="0.25">
      <c r="A11" s="53">
        <v>42585</v>
      </c>
      <c r="B11" s="54" t="s">
        <v>165</v>
      </c>
      <c r="C11" s="57" t="s">
        <v>166</v>
      </c>
      <c r="D11" s="58">
        <v>5191828.6500000004</v>
      </c>
      <c r="E11" s="58"/>
      <c r="F11" s="58"/>
      <c r="G11" s="58"/>
      <c r="H11" s="62"/>
      <c r="I11" s="74">
        <v>5191828.6500000004</v>
      </c>
      <c r="J11" s="63"/>
      <c r="K11" s="55"/>
    </row>
    <row r="12" spans="1:11" x14ac:dyDescent="0.25">
      <c r="A12" s="53">
        <v>42332</v>
      </c>
      <c r="B12" s="54" t="s">
        <v>162</v>
      </c>
      <c r="C12" s="57" t="s">
        <v>161</v>
      </c>
      <c r="D12" s="58">
        <v>118000</v>
      </c>
      <c r="E12" s="58"/>
      <c r="F12" s="58"/>
      <c r="G12" s="58"/>
      <c r="H12" s="58"/>
      <c r="I12" s="74">
        <v>118000</v>
      </c>
      <c r="J12" s="62"/>
      <c r="K12" s="55"/>
    </row>
    <row r="13" spans="1:11" x14ac:dyDescent="0.25">
      <c r="A13" s="53">
        <v>42353</v>
      </c>
      <c r="B13" s="54" t="s">
        <v>164</v>
      </c>
      <c r="C13" s="57" t="s">
        <v>163</v>
      </c>
      <c r="D13" s="58">
        <v>2611296.4900000002</v>
      </c>
      <c r="E13" s="58"/>
      <c r="F13" s="58"/>
      <c r="G13" s="58"/>
      <c r="H13" s="58"/>
      <c r="I13" s="74">
        <v>2611296.4900000002</v>
      </c>
      <c r="J13" s="62"/>
      <c r="K13" s="55"/>
    </row>
    <row r="14" spans="1:11" x14ac:dyDescent="0.25">
      <c r="A14" s="53" t="s">
        <v>167</v>
      </c>
      <c r="B14" s="54" t="s">
        <v>68</v>
      </c>
      <c r="C14" s="57" t="s">
        <v>168</v>
      </c>
      <c r="D14" s="58">
        <v>14800</v>
      </c>
      <c r="E14" s="58"/>
      <c r="F14" s="58"/>
      <c r="G14" s="58"/>
      <c r="H14" s="58">
        <v>14800</v>
      </c>
      <c r="I14" s="62"/>
      <c r="J14" s="62"/>
      <c r="K14" s="55"/>
    </row>
    <row r="15" spans="1:11" x14ac:dyDescent="0.25">
      <c r="A15" s="53">
        <v>42464</v>
      </c>
      <c r="B15" s="54" t="s">
        <v>169</v>
      </c>
      <c r="C15" s="57" t="s">
        <v>168</v>
      </c>
      <c r="D15" s="58">
        <v>17300</v>
      </c>
      <c r="E15" s="58"/>
      <c r="F15" s="58"/>
      <c r="G15" s="58"/>
      <c r="H15" s="58">
        <v>17300</v>
      </c>
      <c r="I15" s="62"/>
      <c r="J15" s="62"/>
      <c r="K15" s="55"/>
    </row>
    <row r="16" spans="1:11" x14ac:dyDescent="0.25">
      <c r="A16" s="53">
        <v>42466</v>
      </c>
      <c r="B16" s="54" t="s">
        <v>170</v>
      </c>
      <c r="C16" s="57" t="s">
        <v>185</v>
      </c>
      <c r="D16" s="58">
        <f>E16+F16+G16+H16+I16</f>
        <v>118833.34999999999</v>
      </c>
      <c r="E16" s="58">
        <v>23766.67</v>
      </c>
      <c r="F16" s="58">
        <v>23766.67</v>
      </c>
      <c r="G16" s="58">
        <v>23766.67</v>
      </c>
      <c r="H16" s="58">
        <v>23766.67</v>
      </c>
      <c r="I16" s="58">
        <v>23766.67</v>
      </c>
      <c r="J16" s="62"/>
      <c r="K16" s="55"/>
    </row>
    <row r="17" spans="1:11" x14ac:dyDescent="0.25">
      <c r="A17" s="53">
        <v>42467</v>
      </c>
      <c r="B17" s="54" t="s">
        <v>171</v>
      </c>
      <c r="C17" s="57" t="s">
        <v>172</v>
      </c>
      <c r="D17" s="58">
        <f>E17+F17+G17+H17</f>
        <v>45271.5</v>
      </c>
      <c r="E17" s="58"/>
      <c r="F17" s="58">
        <v>19792.939999999999</v>
      </c>
      <c r="G17" s="58">
        <v>2832</v>
      </c>
      <c r="H17" s="58">
        <v>22646.560000000001</v>
      </c>
      <c r="I17" s="62"/>
      <c r="J17" s="62"/>
      <c r="K17" s="55"/>
    </row>
    <row r="18" spans="1:11" x14ac:dyDescent="0.25">
      <c r="A18" s="53">
        <v>42475</v>
      </c>
      <c r="B18" s="54" t="s">
        <v>174</v>
      </c>
      <c r="C18" s="57" t="s">
        <v>168</v>
      </c>
      <c r="D18" s="58">
        <v>12400</v>
      </c>
      <c r="E18" s="58"/>
      <c r="F18" s="58"/>
      <c r="G18" s="58"/>
      <c r="H18" s="58">
        <v>12400</v>
      </c>
      <c r="I18" s="62"/>
      <c r="J18" s="62"/>
      <c r="K18" s="55"/>
    </row>
    <row r="19" spans="1:11" x14ac:dyDescent="0.25">
      <c r="A19" s="53">
        <v>42494</v>
      </c>
      <c r="B19" s="54" t="s">
        <v>70</v>
      </c>
      <c r="C19" s="57" t="s">
        <v>168</v>
      </c>
      <c r="D19" s="58">
        <v>13800</v>
      </c>
      <c r="E19" s="58"/>
      <c r="F19" s="58"/>
      <c r="G19" s="58"/>
      <c r="H19" s="58">
        <v>13800</v>
      </c>
      <c r="I19" s="62"/>
      <c r="J19" s="62"/>
      <c r="K19" s="55"/>
    </row>
    <row r="20" spans="1:11" x14ac:dyDescent="0.25">
      <c r="A20" s="53">
        <v>42536</v>
      </c>
      <c r="B20" s="54" t="s">
        <v>173</v>
      </c>
      <c r="C20" s="57" t="s">
        <v>181</v>
      </c>
      <c r="D20" s="58">
        <v>29736</v>
      </c>
      <c r="E20" s="58"/>
      <c r="F20" s="58">
        <v>29736</v>
      </c>
      <c r="G20" s="58"/>
      <c r="H20" s="58"/>
      <c r="I20" s="62"/>
      <c r="J20" s="62"/>
      <c r="K20" s="55"/>
    </row>
    <row r="21" spans="1:11" x14ac:dyDescent="0.25">
      <c r="A21" s="53">
        <v>42537</v>
      </c>
      <c r="B21" s="54" t="s">
        <v>191</v>
      </c>
      <c r="C21" s="57" t="s">
        <v>192</v>
      </c>
      <c r="D21" s="58">
        <f>G21+F21</f>
        <v>10957130.869999999</v>
      </c>
      <c r="E21" s="58"/>
      <c r="F21" s="58">
        <v>4511759.7699999996</v>
      </c>
      <c r="G21" s="58">
        <v>6445371.0999999996</v>
      </c>
      <c r="H21" s="58"/>
      <c r="I21" s="62"/>
      <c r="J21" s="62"/>
      <c r="K21" s="55"/>
    </row>
    <row r="22" spans="1:11" x14ac:dyDescent="0.25">
      <c r="A22" s="53">
        <v>42550</v>
      </c>
      <c r="B22" s="54" t="s">
        <v>182</v>
      </c>
      <c r="C22" s="57" t="s">
        <v>183</v>
      </c>
      <c r="D22" s="58">
        <v>8808.76</v>
      </c>
      <c r="E22" s="58"/>
      <c r="F22" s="58">
        <v>8808.76</v>
      </c>
      <c r="G22" s="58"/>
      <c r="H22" s="58"/>
      <c r="I22" s="62"/>
      <c r="J22" s="62"/>
      <c r="K22" s="55"/>
    </row>
    <row r="23" spans="1:11" x14ac:dyDescent="0.25">
      <c r="A23" s="53">
        <v>42586</v>
      </c>
      <c r="B23" s="54" t="s">
        <v>193</v>
      </c>
      <c r="C23" s="57" t="s">
        <v>194</v>
      </c>
      <c r="D23" s="58">
        <v>9882.5</v>
      </c>
      <c r="E23" s="58">
        <v>9882.5</v>
      </c>
      <c r="F23" s="58"/>
      <c r="G23" s="58"/>
      <c r="H23" s="58"/>
      <c r="I23" s="62"/>
      <c r="J23" s="62"/>
      <c r="K23" s="55"/>
    </row>
    <row r="24" spans="1:11" x14ac:dyDescent="0.25">
      <c r="A24" s="53">
        <v>42586</v>
      </c>
      <c r="B24" s="54" t="s">
        <v>213</v>
      </c>
      <c r="C24" s="57" t="s">
        <v>214</v>
      </c>
      <c r="D24" s="58">
        <v>12980</v>
      </c>
      <c r="E24" s="58">
        <v>12980</v>
      </c>
      <c r="F24" s="58"/>
      <c r="G24" s="58"/>
      <c r="H24" s="58"/>
      <c r="I24" s="62"/>
      <c r="J24" s="62"/>
      <c r="K24" s="55"/>
    </row>
    <row r="25" spans="1:11" x14ac:dyDescent="0.25">
      <c r="A25" s="53">
        <v>42590</v>
      </c>
      <c r="B25" s="54" t="s">
        <v>195</v>
      </c>
      <c r="C25" s="57" t="s">
        <v>196</v>
      </c>
      <c r="D25" s="58">
        <v>56064.160000000003</v>
      </c>
      <c r="E25" s="58">
        <v>56064.160000000003</v>
      </c>
      <c r="F25" s="58"/>
      <c r="G25" s="58"/>
      <c r="H25" s="58"/>
      <c r="I25" s="62"/>
      <c r="J25" s="62"/>
      <c r="K25" s="55"/>
    </row>
    <row r="26" spans="1:11" x14ac:dyDescent="0.25">
      <c r="A26" s="53">
        <v>42591</v>
      </c>
      <c r="B26" s="54" t="s">
        <v>197</v>
      </c>
      <c r="C26" s="57" t="s">
        <v>198</v>
      </c>
      <c r="D26" s="58">
        <v>51920</v>
      </c>
      <c r="E26" s="58">
        <v>51920</v>
      </c>
      <c r="F26" s="58"/>
      <c r="G26" s="58"/>
      <c r="H26" s="58"/>
      <c r="I26" s="62"/>
      <c r="J26" s="62"/>
      <c r="K26" s="55"/>
    </row>
    <row r="27" spans="1:11" x14ac:dyDescent="0.25">
      <c r="A27" s="53">
        <v>42595</v>
      </c>
      <c r="B27" s="54" t="s">
        <v>199</v>
      </c>
      <c r="C27" s="57" t="s">
        <v>200</v>
      </c>
      <c r="D27" s="58">
        <v>2190</v>
      </c>
      <c r="E27" s="58">
        <v>2190</v>
      </c>
      <c r="F27" s="58"/>
      <c r="G27" s="58"/>
      <c r="H27" s="58"/>
      <c r="I27" s="62"/>
      <c r="J27" s="62"/>
      <c r="K27" s="55"/>
    </row>
    <row r="28" spans="1:11" x14ac:dyDescent="0.25">
      <c r="A28" s="53">
        <v>42597</v>
      </c>
      <c r="B28" s="54" t="s">
        <v>201</v>
      </c>
      <c r="C28" s="57" t="s">
        <v>202</v>
      </c>
      <c r="D28" s="58">
        <v>134071.6</v>
      </c>
      <c r="E28" s="58">
        <v>134071.6</v>
      </c>
      <c r="F28" s="58"/>
      <c r="G28" s="58"/>
      <c r="H28" s="58"/>
      <c r="I28" s="62"/>
      <c r="J28" s="62"/>
      <c r="K28" s="55"/>
    </row>
    <row r="29" spans="1:11" x14ac:dyDescent="0.25">
      <c r="A29" s="53">
        <v>42600</v>
      </c>
      <c r="B29" s="54" t="s">
        <v>203</v>
      </c>
      <c r="C29" s="57" t="s">
        <v>204</v>
      </c>
      <c r="D29" s="58">
        <f>E29</f>
        <v>266508.90000000002</v>
      </c>
      <c r="E29" s="58">
        <v>266508.90000000002</v>
      </c>
      <c r="F29" s="58"/>
      <c r="G29" s="58"/>
      <c r="H29" s="58"/>
      <c r="I29" s="62"/>
      <c r="J29" s="62"/>
      <c r="K29" s="55"/>
    </row>
    <row r="30" spans="1:11" x14ac:dyDescent="0.25">
      <c r="A30" s="53">
        <v>42601</v>
      </c>
      <c r="B30" s="54" t="s">
        <v>205</v>
      </c>
      <c r="C30" s="57" t="s">
        <v>206</v>
      </c>
      <c r="D30" s="58">
        <v>253938.36</v>
      </c>
      <c r="E30" s="58">
        <v>253938.36</v>
      </c>
      <c r="F30" s="58"/>
      <c r="G30" s="58"/>
      <c r="H30" s="58"/>
      <c r="I30" s="62"/>
      <c r="J30" s="62"/>
      <c r="K30" s="55"/>
    </row>
    <row r="31" spans="1:11" x14ac:dyDescent="0.25">
      <c r="A31" s="53">
        <v>42611</v>
      </c>
      <c r="B31" s="54" t="s">
        <v>209</v>
      </c>
      <c r="C31" s="57" t="s">
        <v>211</v>
      </c>
      <c r="D31" s="58">
        <v>15340</v>
      </c>
      <c r="E31" s="58">
        <f>D31</f>
        <v>15340</v>
      </c>
      <c r="F31" s="58"/>
      <c r="G31" s="58"/>
      <c r="H31" s="58"/>
      <c r="I31" s="62"/>
      <c r="J31" s="62"/>
      <c r="K31" s="55"/>
    </row>
    <row r="32" spans="1:11" x14ac:dyDescent="0.25">
      <c r="A32" s="53">
        <v>42610</v>
      </c>
      <c r="B32" s="54" t="s">
        <v>215</v>
      </c>
      <c r="C32" s="57" t="s">
        <v>216</v>
      </c>
      <c r="D32" s="58">
        <v>428252.8</v>
      </c>
      <c r="E32" s="58">
        <v>428252.8</v>
      </c>
      <c r="F32" s="58"/>
      <c r="G32" s="58"/>
      <c r="H32" s="58"/>
      <c r="I32" s="62"/>
      <c r="J32" s="62"/>
      <c r="K32" s="55"/>
    </row>
    <row r="33" spans="1:11" x14ac:dyDescent="0.25">
      <c r="A33" s="53">
        <v>42611</v>
      </c>
      <c r="B33" s="54" t="s">
        <v>210</v>
      </c>
      <c r="C33" s="57" t="s">
        <v>212</v>
      </c>
      <c r="D33" s="58">
        <v>21948</v>
      </c>
      <c r="E33" s="58">
        <v>21948</v>
      </c>
      <c r="F33" s="58"/>
      <c r="G33" s="58"/>
      <c r="H33" s="58"/>
      <c r="I33" s="62"/>
      <c r="J33" s="62"/>
      <c r="K33" s="55"/>
    </row>
    <row r="34" spans="1:11" ht="22.5" customHeight="1" thickBot="1" x14ac:dyDescent="0.3">
      <c r="A34" s="81" t="s">
        <v>17</v>
      </c>
      <c r="B34" s="82"/>
      <c r="C34" s="83"/>
      <c r="D34" s="68">
        <f t="shared" ref="D34:I34" si="0">SUM(D9:D33)</f>
        <v>20584439.32</v>
      </c>
      <c r="E34" s="68">
        <f t="shared" si="0"/>
        <v>1283862.99</v>
      </c>
      <c r="F34" s="68">
        <f t="shared" si="0"/>
        <v>4600864.1399999997</v>
      </c>
      <c r="G34" s="68">
        <f t="shared" si="0"/>
        <v>6478969.7699999996</v>
      </c>
      <c r="H34" s="68">
        <f t="shared" si="0"/>
        <v>128850.61</v>
      </c>
      <c r="I34" s="68">
        <f t="shared" si="0"/>
        <v>8091891.8100000005</v>
      </c>
      <c r="J34" s="68">
        <f>SUM(J9:J13)</f>
        <v>0</v>
      </c>
      <c r="K34" s="68"/>
    </row>
    <row r="35" spans="1:11" x14ac:dyDescent="0.25">
      <c r="A35" s="66"/>
      <c r="B35" s="66"/>
      <c r="C35" s="66"/>
      <c r="D35" s="67"/>
      <c r="E35" s="67"/>
      <c r="F35" s="67"/>
      <c r="G35" s="67"/>
      <c r="H35" s="67"/>
      <c r="I35" s="67"/>
      <c r="J35" s="67"/>
      <c r="K35" s="67"/>
    </row>
    <row r="36" spans="1:11" x14ac:dyDescent="0.25">
      <c r="A36" s="49" t="s">
        <v>134</v>
      </c>
      <c r="B36" s="49"/>
      <c r="E36" s="49" t="s">
        <v>151</v>
      </c>
      <c r="F36" s="49"/>
      <c r="J36" t="s">
        <v>160</v>
      </c>
    </row>
    <row r="37" spans="1:11" x14ac:dyDescent="0.25">
      <c r="A37" s="50" t="s">
        <v>135</v>
      </c>
      <c r="B37" s="50"/>
      <c r="C37" t="s">
        <v>160</v>
      </c>
      <c r="E37" s="50" t="s">
        <v>152</v>
      </c>
      <c r="F37" s="50"/>
    </row>
    <row r="38" spans="1:11" x14ac:dyDescent="0.25">
      <c r="A38" s="50" t="s">
        <v>136</v>
      </c>
      <c r="B38" s="50"/>
      <c r="E38" s="50" t="s">
        <v>153</v>
      </c>
      <c r="F38" s="50"/>
    </row>
    <row r="39" spans="1:11" x14ac:dyDescent="0.25">
      <c r="A39" s="49" t="s">
        <v>137</v>
      </c>
      <c r="B39" s="49"/>
      <c r="D39" t="s">
        <v>160</v>
      </c>
      <c r="E39" s="49" t="s">
        <v>137</v>
      </c>
      <c r="F39" s="49"/>
    </row>
    <row r="41" spans="1:11" x14ac:dyDescent="0.25">
      <c r="B41" s="77" t="s">
        <v>179</v>
      </c>
    </row>
    <row r="42" spans="1:11" x14ac:dyDescent="0.25">
      <c r="B42" s="2" t="s">
        <v>180</v>
      </c>
    </row>
    <row r="43" spans="1:11" x14ac:dyDescent="0.25">
      <c r="B43" t="s">
        <v>184</v>
      </c>
    </row>
    <row r="45" spans="1:11" x14ac:dyDescent="0.25">
      <c r="B45" s="2" t="s">
        <v>165</v>
      </c>
    </row>
    <row r="46" spans="1:11" x14ac:dyDescent="0.25">
      <c r="B46" t="s">
        <v>188</v>
      </c>
    </row>
    <row r="48" spans="1:11" x14ac:dyDescent="0.25">
      <c r="B48" s="2" t="s">
        <v>164</v>
      </c>
    </row>
    <row r="49" spans="2:2" x14ac:dyDescent="0.25">
      <c r="B49" t="s">
        <v>188</v>
      </c>
    </row>
    <row r="51" spans="2:2" x14ac:dyDescent="0.25">
      <c r="B51" s="2" t="s">
        <v>190</v>
      </c>
    </row>
    <row r="52" spans="2:2" x14ac:dyDescent="0.25">
      <c r="B52" t="s">
        <v>189</v>
      </c>
    </row>
  </sheetData>
  <mergeCells count="1">
    <mergeCell ref="A34:C34"/>
  </mergeCells>
  <pageMargins left="0.70866141732283461" right="0.70866141732283461" top="0.74803149606299213" bottom="0.74803149606299213" header="0.31496062992125984" footer="0.31496062992125984"/>
  <pageSetup scale="54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8" t="s">
        <v>17</v>
      </c>
      <c r="B30" s="79"/>
      <c r="C30" s="7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AGOSTO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2016-08-31T14:32:05Z</cp:lastPrinted>
  <dcterms:created xsi:type="dcterms:W3CDTF">2013-09-25T19:10:54Z</dcterms:created>
  <dcterms:modified xsi:type="dcterms:W3CDTF">2016-09-01T19:00:23Z</dcterms:modified>
</cp:coreProperties>
</file>